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18195" windowHeight="8895"/>
  </bookViews>
  <sheets>
    <sheet name="Price Calculation Grid" sheetId="1" r:id="rId1"/>
  </sheets>
  <calcPr calcId="145621"/>
</workbook>
</file>

<file path=xl/calcChain.xml><?xml version="1.0" encoding="utf-8"?>
<calcChain xmlns="http://schemas.openxmlformats.org/spreadsheetml/2006/main">
  <c r="D8" i="1" l="1"/>
  <c r="C8" i="1"/>
  <c r="E12" i="1" l="1"/>
  <c r="E5" i="1"/>
  <c r="D16" i="1" l="1"/>
  <c r="C16" i="1"/>
  <c r="E17" i="1" l="1"/>
  <c r="E18" i="1" s="1"/>
  <c r="D9" i="1"/>
  <c r="C9" i="1"/>
  <c r="E10" i="1" l="1"/>
</calcChain>
</file>

<file path=xl/sharedStrings.xml><?xml version="1.0" encoding="utf-8"?>
<sst xmlns="http://schemas.openxmlformats.org/spreadsheetml/2006/main" count="33" uniqueCount="33">
  <si>
    <t>2. Insurance</t>
  </si>
  <si>
    <t>3. Maintenance</t>
  </si>
  <si>
    <t>4. Transportation</t>
  </si>
  <si>
    <t xml:space="preserve">1. Storage </t>
  </si>
  <si>
    <t>Price Category</t>
  </si>
  <si>
    <t xml:space="preserve">Price for testing boom set </t>
  </si>
  <si>
    <t xml:space="preserve">Price for testing skimmer set </t>
  </si>
  <si>
    <t>Price for testing sweeping arms set</t>
  </si>
  <si>
    <t>5. OPTION : Testing in water services</t>
  </si>
  <si>
    <r>
      <t>Area required in m</t>
    </r>
    <r>
      <rPr>
        <vertAlign val="superscript"/>
        <sz val="9"/>
        <color theme="1"/>
        <rFont val="Verdana"/>
        <family val="2"/>
      </rPr>
      <t xml:space="preserve">2 </t>
    </r>
    <r>
      <rPr>
        <b/>
        <sz val="9"/>
        <color theme="1"/>
        <rFont val="Verdana"/>
        <family val="2"/>
      </rPr>
      <t>(A)</t>
    </r>
  </si>
  <si>
    <r>
      <t xml:space="preserve">Equipment Purchased value in EURO </t>
    </r>
    <r>
      <rPr>
        <b/>
        <sz val="9"/>
        <color theme="1"/>
        <rFont val="Verdana"/>
        <family val="2"/>
      </rPr>
      <t>(P</t>
    </r>
    <r>
      <rPr>
        <b/>
        <vertAlign val="subscript"/>
        <sz val="9"/>
        <color theme="1"/>
        <rFont val="Verdana"/>
        <family val="2"/>
      </rPr>
      <t>e</t>
    </r>
    <r>
      <rPr>
        <b/>
        <sz val="9"/>
        <color theme="1"/>
        <rFont val="Verdana"/>
        <family val="2"/>
      </rPr>
      <t>)</t>
    </r>
  </si>
  <si>
    <r>
      <t xml:space="preserve">Price of insurance per year in EURO </t>
    </r>
    <r>
      <rPr>
        <b/>
        <sz val="9"/>
        <color theme="1"/>
        <rFont val="Verdana"/>
        <family val="2"/>
      </rPr>
      <t>(P</t>
    </r>
    <r>
      <rPr>
        <b/>
        <vertAlign val="subscript"/>
        <sz val="9"/>
        <color theme="1"/>
        <rFont val="Verdana"/>
        <family val="2"/>
      </rPr>
      <t xml:space="preserve">i </t>
    </r>
    <r>
      <rPr>
        <b/>
        <sz val="9"/>
        <color theme="1"/>
        <rFont val="Verdana"/>
        <family val="2"/>
      </rPr>
      <t>per year)</t>
    </r>
    <r>
      <rPr>
        <sz val="9"/>
        <color theme="1"/>
        <rFont val="Verdana"/>
        <family val="2"/>
      </rPr>
      <t xml:space="preserve"> = P</t>
    </r>
    <r>
      <rPr>
        <vertAlign val="subscript"/>
        <sz val="9"/>
        <color theme="1"/>
        <rFont val="Verdana"/>
        <family val="2"/>
      </rPr>
      <t>e</t>
    </r>
    <r>
      <rPr>
        <sz val="9"/>
        <color theme="1"/>
        <rFont val="Verdana"/>
        <family val="2"/>
      </rPr>
      <t xml:space="preserve"> * P</t>
    </r>
    <r>
      <rPr>
        <vertAlign val="subscript"/>
        <sz val="9"/>
        <color theme="1"/>
        <rFont val="Verdana"/>
        <family val="2"/>
      </rPr>
      <t>i</t>
    </r>
  </si>
  <si>
    <r>
      <t xml:space="preserve">Price of insurance per month in EURO </t>
    </r>
    <r>
      <rPr>
        <b/>
        <sz val="9"/>
        <color theme="1"/>
        <rFont val="Verdana"/>
        <family val="2"/>
      </rPr>
      <t>(P</t>
    </r>
    <r>
      <rPr>
        <b/>
        <vertAlign val="subscript"/>
        <sz val="9"/>
        <color theme="1"/>
        <rFont val="Verdana"/>
        <family val="2"/>
      </rPr>
      <t>i</t>
    </r>
    <r>
      <rPr>
        <b/>
        <sz val="9"/>
        <color theme="1"/>
        <rFont val="Verdana"/>
        <family val="2"/>
      </rPr>
      <t xml:space="preserve"> per month) = </t>
    </r>
    <r>
      <rPr>
        <sz val="9"/>
        <color theme="1"/>
        <rFont val="Verdana"/>
        <family val="2"/>
      </rPr>
      <t>P</t>
    </r>
    <r>
      <rPr>
        <vertAlign val="subscript"/>
        <sz val="9"/>
        <color theme="1"/>
        <rFont val="Verdana"/>
        <family val="2"/>
      </rPr>
      <t>i</t>
    </r>
    <r>
      <rPr>
        <sz val="9"/>
        <color theme="1"/>
        <rFont val="Verdana"/>
        <family val="2"/>
      </rPr>
      <t xml:space="preserve"> per year/12 months</t>
    </r>
  </si>
  <si>
    <r>
      <t xml:space="preserve">Price of maintenance/man/day in EURO </t>
    </r>
    <r>
      <rPr>
        <b/>
        <sz val="9"/>
        <color theme="1"/>
        <rFont val="Verdana"/>
        <family val="2"/>
      </rPr>
      <t>(P</t>
    </r>
    <r>
      <rPr>
        <b/>
        <vertAlign val="subscript"/>
        <sz val="9"/>
        <color theme="1"/>
        <rFont val="Verdana"/>
        <family val="2"/>
      </rPr>
      <t>m</t>
    </r>
    <r>
      <rPr>
        <b/>
        <sz val="9"/>
        <color theme="1"/>
        <rFont val="Verdana"/>
        <family val="2"/>
      </rPr>
      <t>)</t>
    </r>
  </si>
  <si>
    <r>
      <t xml:space="preserve">Price for transportation/km/truck in EURO </t>
    </r>
    <r>
      <rPr>
        <b/>
        <sz val="9"/>
        <color theme="1"/>
        <rFont val="Verdana"/>
        <family val="2"/>
      </rPr>
      <t>(P</t>
    </r>
    <r>
      <rPr>
        <b/>
        <vertAlign val="subscript"/>
        <sz val="9"/>
        <color theme="1"/>
        <rFont val="Verdana"/>
        <family val="2"/>
      </rPr>
      <t>t</t>
    </r>
    <r>
      <rPr>
        <b/>
        <sz val="9"/>
        <color theme="1"/>
        <rFont val="Verdana"/>
        <family val="2"/>
      </rPr>
      <t xml:space="preserve"> )</t>
    </r>
  </si>
  <si>
    <r>
      <t xml:space="preserve">Nº km from Vigo to proposed storage place </t>
    </r>
    <r>
      <rPr>
        <b/>
        <sz val="9"/>
        <color theme="1"/>
        <rFont val="Verdana"/>
        <family val="2"/>
      </rPr>
      <t>(K)</t>
    </r>
  </si>
  <si>
    <r>
      <t xml:space="preserve">Nº of trucks </t>
    </r>
    <r>
      <rPr>
        <b/>
        <sz val="9"/>
        <color theme="1"/>
        <rFont val="Verdana"/>
        <family val="2"/>
      </rPr>
      <t>(T)</t>
    </r>
  </si>
  <si>
    <r>
      <t xml:space="preserve">Total Transportation price in EURO </t>
    </r>
    <r>
      <rPr>
        <b/>
        <sz val="9"/>
        <color theme="1"/>
        <rFont val="Verdana"/>
        <family val="2"/>
      </rPr>
      <t>(TP</t>
    </r>
    <r>
      <rPr>
        <b/>
        <vertAlign val="subscript"/>
        <sz val="9"/>
        <color theme="1"/>
        <rFont val="Verdana"/>
        <family val="2"/>
      </rPr>
      <t>t</t>
    </r>
    <r>
      <rPr>
        <b/>
        <sz val="9"/>
        <color theme="1"/>
        <rFont val="Verdana"/>
        <family val="2"/>
      </rPr>
      <t>)</t>
    </r>
    <r>
      <rPr>
        <sz val="9"/>
        <color theme="1"/>
        <rFont val="Verdana"/>
        <family val="2"/>
      </rPr>
      <t xml:space="preserve"> = P</t>
    </r>
    <r>
      <rPr>
        <vertAlign val="subscript"/>
        <sz val="9"/>
        <color theme="1"/>
        <rFont val="Verdana"/>
        <family val="2"/>
      </rPr>
      <t>t</t>
    </r>
    <r>
      <rPr>
        <sz val="9"/>
        <color theme="1"/>
        <rFont val="Verdana"/>
        <family val="2"/>
      </rPr>
      <t xml:space="preserve"> * K * T </t>
    </r>
  </si>
  <si>
    <t>WARNING : T should remain under the maximum budget ceiling of EURO 25,000</t>
  </si>
  <si>
    <r>
      <t xml:space="preserve"> Price storage per month and per m</t>
    </r>
    <r>
      <rPr>
        <vertAlign val="superscript"/>
        <sz val="9"/>
        <color theme="1"/>
        <rFont val="Verdana"/>
        <family val="2"/>
      </rPr>
      <t xml:space="preserve">2 </t>
    </r>
    <r>
      <rPr>
        <sz val="9"/>
        <color theme="1"/>
        <rFont val="Verdana"/>
        <family val="2"/>
      </rPr>
      <t xml:space="preserve">in EURO </t>
    </r>
    <r>
      <rPr>
        <b/>
        <sz val="9"/>
        <color theme="1"/>
        <rFont val="Verdana"/>
        <family val="2"/>
      </rPr>
      <t>(Ps/m2)</t>
    </r>
  </si>
  <si>
    <r>
      <t xml:space="preserve">Price of annual premium (% of the equipment value) in EURO </t>
    </r>
    <r>
      <rPr>
        <b/>
        <sz val="9"/>
        <color theme="1"/>
        <rFont val="Verdana"/>
        <family val="2"/>
      </rPr>
      <t>(P</t>
    </r>
    <r>
      <rPr>
        <b/>
        <vertAlign val="subscript"/>
        <sz val="9"/>
        <color theme="1"/>
        <rFont val="Verdana"/>
        <family val="2"/>
      </rPr>
      <t>i%</t>
    </r>
    <r>
      <rPr>
        <b/>
        <sz val="9"/>
        <color theme="1"/>
        <rFont val="Verdana"/>
        <family val="2"/>
      </rPr>
      <t>)</t>
    </r>
  </si>
  <si>
    <r>
      <t>T</t>
    </r>
    <r>
      <rPr>
        <b/>
        <vertAlign val="subscript"/>
        <sz val="9"/>
        <color theme="1"/>
        <rFont val="Verdana"/>
        <family val="2"/>
      </rPr>
      <t>s</t>
    </r>
    <r>
      <rPr>
        <b/>
        <sz val="9"/>
        <color theme="1"/>
        <rFont val="Verdana"/>
        <family val="2"/>
      </rPr>
      <t xml:space="preserve"> = total storage estimated cost for 2 initial OF =A*(Ps/m2)*3 months</t>
    </r>
  </si>
  <si>
    <t xml:space="preserve">ANNEX III (Attached to the Invitation to Tender EMSA/OP/14/2014) - PRICE CALCULATION GRID </t>
  </si>
  <si>
    <t>Specific Contract 1                   (Boom &amp; skimmer)</t>
  </si>
  <si>
    <t>Specific Contract 2    (Sweeping arms &amp; slick detection system)</t>
  </si>
  <si>
    <t xml:space="preserve">Total cost of Specific Contracts    1 &amp; 2 </t>
  </si>
  <si>
    <r>
      <t>T</t>
    </r>
    <r>
      <rPr>
        <b/>
        <vertAlign val="subscript"/>
        <sz val="9"/>
        <color theme="1"/>
        <rFont val="Verdana"/>
        <family val="2"/>
      </rPr>
      <t>t</t>
    </r>
    <r>
      <rPr>
        <b/>
        <sz val="9"/>
        <color theme="1"/>
        <rFont val="Verdana"/>
        <family val="2"/>
      </rPr>
      <t xml:space="preserve"> =total transportation estimated cost for 2 initial SC =TP</t>
    </r>
    <r>
      <rPr>
        <b/>
        <vertAlign val="subscript"/>
        <sz val="9"/>
        <color theme="1"/>
        <rFont val="Verdana"/>
        <family val="2"/>
      </rPr>
      <t>t</t>
    </r>
    <r>
      <rPr>
        <b/>
        <sz val="9"/>
        <color theme="1"/>
        <rFont val="Verdana"/>
        <family val="2"/>
      </rPr>
      <t xml:space="preserve"> OF1 + TP</t>
    </r>
    <r>
      <rPr>
        <b/>
        <vertAlign val="subscript"/>
        <sz val="9"/>
        <color theme="1"/>
        <rFont val="Verdana"/>
        <family val="2"/>
      </rPr>
      <t>t</t>
    </r>
    <r>
      <rPr>
        <b/>
        <sz val="9"/>
        <color theme="1"/>
        <rFont val="Verdana"/>
        <family val="2"/>
      </rPr>
      <t xml:space="preserve"> OF2</t>
    </r>
  </si>
  <si>
    <r>
      <t>T</t>
    </r>
    <r>
      <rPr>
        <b/>
        <vertAlign val="subscript"/>
        <sz val="9"/>
        <color theme="1"/>
        <rFont val="Verdana"/>
        <family val="2"/>
      </rPr>
      <t xml:space="preserve">i </t>
    </r>
    <r>
      <rPr>
        <b/>
        <sz val="9"/>
        <color theme="1"/>
        <rFont val="Verdana"/>
        <family val="2"/>
      </rPr>
      <t>= total insurance estimated cost for 2 initial SC =(P</t>
    </r>
    <r>
      <rPr>
        <b/>
        <vertAlign val="subscript"/>
        <sz val="9"/>
        <color theme="1"/>
        <rFont val="Verdana"/>
        <family val="2"/>
      </rPr>
      <t>i</t>
    </r>
    <r>
      <rPr>
        <b/>
        <sz val="9"/>
        <color theme="1"/>
        <rFont val="Verdana"/>
        <family val="2"/>
      </rPr>
      <t xml:space="preserve"> per month SC1 + P</t>
    </r>
    <r>
      <rPr>
        <b/>
        <vertAlign val="subscript"/>
        <sz val="9"/>
        <color theme="1"/>
        <rFont val="Verdana"/>
        <family val="2"/>
      </rPr>
      <t>i</t>
    </r>
    <r>
      <rPr>
        <b/>
        <sz val="9"/>
        <color theme="1"/>
        <rFont val="Verdana"/>
        <family val="2"/>
      </rPr>
      <t xml:space="preserve"> per month SC2)*3 months</t>
    </r>
  </si>
  <si>
    <r>
      <t>T=Total price for 2 initial SC = T</t>
    </r>
    <r>
      <rPr>
        <b/>
        <vertAlign val="subscript"/>
        <sz val="9"/>
        <color rgb="FFFF0000"/>
        <rFont val="Verdana"/>
        <family val="2"/>
      </rPr>
      <t>s</t>
    </r>
    <r>
      <rPr>
        <b/>
        <sz val="9"/>
        <color rgb="FFFF0000"/>
        <rFont val="Verdana"/>
        <family val="2"/>
      </rPr>
      <t xml:space="preserve"> + T</t>
    </r>
    <r>
      <rPr>
        <b/>
        <vertAlign val="subscript"/>
        <sz val="9"/>
        <color rgb="FFFF0000"/>
        <rFont val="Verdana"/>
        <family val="2"/>
      </rPr>
      <t>i</t>
    </r>
    <r>
      <rPr>
        <b/>
        <sz val="9"/>
        <color rgb="FFFF0000"/>
        <rFont val="Verdana"/>
        <family val="2"/>
      </rPr>
      <t xml:space="preserve"> + T</t>
    </r>
    <r>
      <rPr>
        <b/>
        <vertAlign val="subscript"/>
        <sz val="9"/>
        <color rgb="FFFF0000"/>
        <rFont val="Verdana"/>
        <family val="2"/>
      </rPr>
      <t xml:space="preserve">m </t>
    </r>
    <r>
      <rPr>
        <b/>
        <sz val="9"/>
        <color rgb="FFFF0000"/>
        <rFont val="Verdana"/>
        <family val="2"/>
      </rPr>
      <t>+T</t>
    </r>
    <r>
      <rPr>
        <b/>
        <vertAlign val="subscript"/>
        <sz val="9"/>
        <color rgb="FFFF0000"/>
        <rFont val="Verdana"/>
        <family val="2"/>
      </rPr>
      <t>t</t>
    </r>
    <r>
      <rPr>
        <b/>
        <sz val="9"/>
        <color rgb="FFFF0000"/>
        <rFont val="Verdana"/>
        <family val="2"/>
      </rPr>
      <t xml:space="preserve"> </t>
    </r>
  </si>
  <si>
    <t>IMPORTANT NOTE:</t>
  </si>
  <si>
    <t>Please fill prices in all GREY cells. Offers that did not complete all cells will be rejected and will not be evaluated against the award criteria.</t>
  </si>
  <si>
    <t>Prices indicated in the grid must be without VAT.</t>
  </si>
  <si>
    <r>
      <t>T</t>
    </r>
    <r>
      <rPr>
        <b/>
        <vertAlign val="subscript"/>
        <sz val="9"/>
        <color theme="1"/>
        <rFont val="Verdana"/>
        <family val="2"/>
      </rPr>
      <t>m</t>
    </r>
    <r>
      <rPr>
        <b/>
        <sz val="9"/>
        <color theme="1"/>
        <rFont val="Verdana"/>
        <family val="2"/>
      </rPr>
      <t xml:space="preserve"> = total maintenance estimated cost for 2 initial SC = 2 mandays*P</t>
    </r>
    <r>
      <rPr>
        <b/>
        <vertAlign val="subscript"/>
        <sz val="9"/>
        <color theme="1"/>
        <rFont val="Verdana"/>
        <family val="2"/>
      </rPr>
      <t>m</t>
    </r>
    <r>
      <rPr>
        <b/>
        <sz val="9"/>
        <color theme="1"/>
        <rFont val="Verdana"/>
        <family val="2"/>
      </rPr>
      <t xml:space="preserve"> *3 months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</si>
</sst>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* #,##0.00_-;\-&quot;€&quot;* #,##0.00_-;_-&quot;€&quot;* &quot;-&quot;??_-;_-@_-"/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sz val="9"/>
      <color rgb="FFFF0000"/>
      <name val="Verdana"/>
      <family val="2"/>
    </font>
    <font>
      <vertAlign val="superscript"/>
      <sz val="9"/>
      <color theme="1"/>
      <name val="Verdana"/>
      <family val="2"/>
    </font>
    <font>
      <vertAlign val="subscript"/>
      <sz val="9"/>
      <color theme="1"/>
      <name val="Verdana"/>
      <family val="2"/>
    </font>
    <font>
      <b/>
      <vertAlign val="subscript"/>
      <sz val="9"/>
      <color theme="1"/>
      <name val="Verdana"/>
      <family val="2"/>
    </font>
    <font>
      <b/>
      <sz val="9"/>
      <color rgb="FFFF0000"/>
      <name val="Verdana"/>
      <family val="2"/>
    </font>
    <font>
      <b/>
      <vertAlign val="subscript"/>
      <sz val="9"/>
      <color rgb="FFFF0000"/>
      <name val="Verdana"/>
      <family val="2"/>
    </font>
    <font>
      <b/>
      <sz val="9"/>
      <color theme="0"/>
      <name val="Verdana"/>
      <family val="2"/>
    </font>
    <font>
      <i/>
      <sz val="9"/>
      <color rgb="FFFF0000"/>
      <name val="Verdana"/>
      <family val="2"/>
    </font>
    <font>
      <b/>
      <i/>
      <sz val="9"/>
      <color rgb="FFFF000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4">
    <xf numFmtId="0" fontId="0" fillId="0" borderId="0" xfId="0"/>
    <xf numFmtId="0" fontId="2" fillId="0" borderId="1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43" fontId="3" fillId="0" borderId="1" xfId="0" applyNumberFormat="1" applyFont="1" applyFill="1" applyBorder="1" applyAlignment="1">
      <alignment horizontal="center" vertical="center"/>
    </xf>
    <xf numFmtId="43" fontId="2" fillId="0" borderId="10" xfId="0" applyNumberFormat="1" applyFont="1" applyFill="1" applyBorder="1" applyAlignment="1">
      <alignment horizontal="right" vertical="center" wrapText="1"/>
    </xf>
    <xf numFmtId="43" fontId="3" fillId="0" borderId="4" xfId="0" applyNumberFormat="1" applyFont="1" applyFill="1" applyBorder="1" applyAlignment="1">
      <alignment horizontal="center" vertical="center"/>
    </xf>
    <xf numFmtId="43" fontId="3" fillId="0" borderId="10" xfId="0" applyNumberFormat="1" applyFont="1" applyFill="1" applyBorder="1" applyAlignment="1">
      <alignment horizontal="center" vertical="center"/>
    </xf>
    <xf numFmtId="43" fontId="2" fillId="0" borderId="4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3" fontId="2" fillId="0" borderId="3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0" xfId="0" applyFont="1" applyFill="1"/>
    <xf numFmtId="0" fontId="3" fillId="0" borderId="5" xfId="0" applyFont="1" applyFill="1" applyBorder="1" applyAlignment="1">
      <alignment horizontal="left"/>
    </xf>
    <xf numFmtId="43" fontId="3" fillId="0" borderId="1" xfId="0" applyNumberFormat="1" applyFont="1" applyFill="1" applyBorder="1" applyAlignment="1">
      <alignment vertical="center"/>
    </xf>
    <xf numFmtId="0" fontId="2" fillId="0" borderId="0" xfId="0" applyFont="1" applyFill="1" applyBorder="1"/>
    <xf numFmtId="2" fontId="2" fillId="0" borderId="0" xfId="0" applyNumberFormat="1" applyFont="1" applyFill="1" applyBorder="1"/>
    <xf numFmtId="4" fontId="2" fillId="0" borderId="0" xfId="0" applyNumberFormat="1" applyFont="1" applyFill="1" applyBorder="1"/>
    <xf numFmtId="43" fontId="2" fillId="0" borderId="10" xfId="0" applyNumberFormat="1" applyFont="1" applyFill="1" applyBorder="1"/>
    <xf numFmtId="2" fontId="2" fillId="0" borderId="0" xfId="0" applyNumberFormat="1" applyFont="1" applyFill="1"/>
    <xf numFmtId="4" fontId="2" fillId="0" borderId="0" xfId="0" applyNumberFormat="1" applyFont="1" applyFill="1"/>
    <xf numFmtId="0" fontId="2" fillId="0" borderId="5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Alignment="1"/>
    <xf numFmtId="0" fontId="3" fillId="0" borderId="12" xfId="0" applyFont="1" applyBorder="1" applyAlignment="1">
      <alignment horizontal="left" vertical="center" wrapText="1"/>
    </xf>
    <xf numFmtId="0" fontId="2" fillId="0" borderId="0" xfId="0" applyFont="1" applyFill="1" applyBorder="1" applyAlignment="1"/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43" fontId="8" fillId="0" borderId="4" xfId="0" applyNumberFormat="1" applyFont="1" applyFill="1" applyBorder="1" applyAlignment="1">
      <alignment horizontal="right" vertical="center"/>
    </xf>
    <xf numFmtId="0" fontId="2" fillId="0" borderId="9" xfId="0" applyFont="1" applyFill="1" applyBorder="1"/>
    <xf numFmtId="0" fontId="11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left" vertical="center"/>
    </xf>
    <xf numFmtId="43" fontId="3" fillId="4" borderId="1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3" fontId="2" fillId="4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Border="1"/>
    <xf numFmtId="44" fontId="2" fillId="0" borderId="0" xfId="0" applyNumberFormat="1" applyFont="1" applyFill="1" applyBorder="1"/>
    <xf numFmtId="0" fontId="8" fillId="0" borderId="0" xfId="0" applyFont="1" applyFill="1" applyBorder="1"/>
    <xf numFmtId="44" fontId="13" fillId="0" borderId="0" xfId="0" applyNumberFormat="1" applyFont="1" applyFill="1" applyBorder="1"/>
    <xf numFmtId="44" fontId="8" fillId="0" borderId="0" xfId="0" applyNumberFormat="1" applyFont="1" applyFill="1" applyBorder="1"/>
    <xf numFmtId="44" fontId="2" fillId="0" borderId="0" xfId="0" applyNumberFormat="1" applyFont="1" applyFill="1" applyBorder="1" applyAlignment="1">
      <alignment horizontal="center"/>
    </xf>
    <xf numFmtId="44" fontId="14" fillId="0" borderId="0" xfId="0" applyNumberFormat="1" applyFont="1" applyFill="1" applyBorder="1"/>
    <xf numFmtId="44" fontId="3" fillId="0" borderId="0" xfId="0" applyNumberFormat="1" applyFont="1" applyFill="1" applyBorder="1"/>
    <xf numFmtId="44" fontId="2" fillId="0" borderId="0" xfId="0" applyNumberFormat="1" applyFont="1" applyFill="1"/>
    <xf numFmtId="44" fontId="8" fillId="0" borderId="0" xfId="0" applyNumberFormat="1" applyFont="1" applyFill="1"/>
    <xf numFmtId="0" fontId="2" fillId="0" borderId="0" xfId="0" applyFont="1" applyFill="1" applyAlignment="1">
      <alignment horizontal="right"/>
    </xf>
    <xf numFmtId="17" fontId="2" fillId="0" borderId="0" xfId="0" applyNumberFormat="1" applyFont="1" applyFill="1"/>
    <xf numFmtId="4" fontId="8" fillId="0" borderId="0" xfId="0" applyNumberFormat="1" applyFont="1" applyFill="1"/>
    <xf numFmtId="43" fontId="3" fillId="0" borderId="6" xfId="0" applyNumberFormat="1" applyFont="1" applyFill="1" applyBorder="1" applyAlignment="1">
      <alignment horizontal="center" vertical="center"/>
    </xf>
    <xf numFmtId="43" fontId="2" fillId="0" borderId="1" xfId="0" applyNumberFormat="1" applyFont="1" applyFill="1" applyBorder="1" applyAlignment="1">
      <alignment horizontal="center"/>
    </xf>
    <xf numFmtId="0" fontId="16" fillId="5" borderId="0" xfId="0" applyFont="1" applyFill="1" applyAlignment="1">
      <alignment wrapText="1"/>
    </xf>
    <xf numFmtId="0" fontId="15" fillId="5" borderId="0" xfId="0" applyFont="1" applyFill="1" applyAlignment="1">
      <alignment horizontal="left" wrapText="1"/>
    </xf>
    <xf numFmtId="0" fontId="8" fillId="4" borderId="1" xfId="0" applyFont="1" applyFill="1" applyBorder="1" applyAlignment="1" applyProtection="1">
      <alignment horizontal="center" vertical="center"/>
      <protection locked="0"/>
    </xf>
    <xf numFmtId="0" fontId="8" fillId="4" borderId="2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0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43" fontId="2" fillId="0" borderId="6" xfId="0" applyNumberFormat="1" applyFont="1" applyFill="1" applyBorder="1" applyAlignment="1">
      <alignment horizontal="right" vertical="center" wrapText="1"/>
    </xf>
    <xf numFmtId="43" fontId="2" fillId="0" borderId="7" xfId="0" applyNumberFormat="1" applyFont="1" applyBorder="1" applyAlignment="1">
      <alignment horizontal="righ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3" fontId="8" fillId="4" borderId="5" xfId="0" applyNumberFormat="1" applyFont="1" applyFill="1" applyBorder="1" applyAlignment="1" applyProtection="1">
      <alignment horizontal="center" vertical="center"/>
      <protection locked="0"/>
    </xf>
    <xf numFmtId="43" fontId="3" fillId="0" borderId="2" xfId="0" applyNumberFormat="1" applyFont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10" fontId="8" fillId="4" borderId="5" xfId="1" applyNumberFormat="1" applyFont="1" applyFill="1" applyBorder="1" applyAlignment="1" applyProtection="1">
      <alignment horizontal="center" vertical="center"/>
      <protection locked="0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>
      <alignment horizontal="right" vertical="center" wrapText="1"/>
    </xf>
    <xf numFmtId="0" fontId="3" fillId="0" borderId="1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43" fontId="8" fillId="4" borderId="2" xfId="0" applyNumberFormat="1" applyFont="1" applyFill="1" applyBorder="1" applyAlignment="1" applyProtection="1">
      <alignment horizontal="center" vertical="center"/>
      <protection locked="0"/>
    </xf>
    <xf numFmtId="0" fontId="17" fillId="5" borderId="0" xfId="0" applyFont="1" applyFill="1" applyAlignment="1"/>
    <xf numFmtId="0" fontId="0" fillId="0" borderId="0" xfId="0" applyAlignment="1"/>
    <xf numFmtId="0" fontId="8" fillId="0" borderId="12" xfId="0" applyFont="1" applyFill="1" applyBorder="1" applyAlignment="1">
      <alignment horizontal="right" vertical="center" wrapText="1"/>
    </xf>
    <xf numFmtId="0" fontId="8" fillId="0" borderId="12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/>
    </xf>
    <xf numFmtId="0" fontId="12" fillId="0" borderId="11" xfId="0" applyFont="1" applyFill="1" applyBorder="1" applyAlignment="1"/>
    <xf numFmtId="0" fontId="3" fillId="0" borderId="11" xfId="0" applyFont="1" applyBorder="1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2"/>
  <sheetViews>
    <sheetView tabSelected="1" workbookViewId="0">
      <selection activeCell="C19" sqref="C19:E19"/>
    </sheetView>
  </sheetViews>
  <sheetFormatPr defaultRowHeight="11.25" x14ac:dyDescent="0.15"/>
  <cols>
    <col min="1" max="1" width="28.140625" style="17" customWidth="1"/>
    <col min="2" max="2" width="61.85546875" style="17" customWidth="1"/>
    <col min="3" max="3" width="24" style="17" customWidth="1"/>
    <col min="4" max="4" width="24.85546875" style="17" customWidth="1"/>
    <col min="5" max="5" width="32.7109375" style="17" customWidth="1"/>
    <col min="6" max="6" width="17.140625" style="17" customWidth="1"/>
    <col min="7" max="7" width="17.5703125" style="17" customWidth="1"/>
    <col min="8" max="8" width="10.140625" style="17" bestFit="1" customWidth="1"/>
    <col min="9" max="9" width="9.140625" style="17"/>
    <col min="10" max="10" width="16.42578125" style="17" customWidth="1"/>
    <col min="11" max="11" width="10.140625" style="17" bestFit="1" customWidth="1"/>
    <col min="12" max="16384" width="9.140625" style="17"/>
  </cols>
  <sheetData>
    <row r="1" spans="1:11" ht="48" customHeight="1" thickBot="1" x14ac:dyDescent="0.2">
      <c r="A1" s="67" t="s">
        <v>22</v>
      </c>
      <c r="B1" s="68"/>
      <c r="C1" s="68"/>
      <c r="D1" s="68"/>
      <c r="E1" s="68"/>
    </row>
    <row r="2" spans="1:11" ht="46.5" customHeight="1" thickBot="1" x14ac:dyDescent="0.2">
      <c r="A2" s="8" t="s">
        <v>4</v>
      </c>
      <c r="B2" s="1"/>
      <c r="C2" s="3" t="s">
        <v>23</v>
      </c>
      <c r="D2" s="3" t="s">
        <v>24</v>
      </c>
      <c r="E2" s="3" t="s">
        <v>25</v>
      </c>
    </row>
    <row r="3" spans="1:11" ht="28.5" customHeight="1" thickBot="1" x14ac:dyDescent="0.2">
      <c r="A3" s="71" t="s">
        <v>3</v>
      </c>
      <c r="B3" s="2" t="s">
        <v>9</v>
      </c>
      <c r="C3" s="74">
        <v>350</v>
      </c>
      <c r="D3" s="75"/>
      <c r="E3" s="69"/>
    </row>
    <row r="4" spans="1:11" ht="28.5" customHeight="1" thickBot="1" x14ac:dyDescent="0.2">
      <c r="A4" s="72"/>
      <c r="B4" s="2" t="s">
        <v>19</v>
      </c>
      <c r="C4" s="76"/>
      <c r="D4" s="77"/>
      <c r="E4" s="70"/>
    </row>
    <row r="5" spans="1:11" s="20" customFormat="1" ht="25.5" customHeight="1" thickBot="1" x14ac:dyDescent="0.2">
      <c r="A5" s="18"/>
      <c r="B5" s="78" t="s">
        <v>21</v>
      </c>
      <c r="C5" s="79"/>
      <c r="D5" s="79"/>
      <c r="E5" s="19">
        <f>C3*C4*3</f>
        <v>0</v>
      </c>
      <c r="H5" s="21"/>
      <c r="J5" s="22"/>
    </row>
    <row r="6" spans="1:11" ht="28.5" customHeight="1" thickBot="1" x14ac:dyDescent="0.2">
      <c r="A6" s="71" t="s">
        <v>0</v>
      </c>
      <c r="B6" s="2" t="s">
        <v>10</v>
      </c>
      <c r="C6" s="14">
        <v>281594</v>
      </c>
      <c r="D6" s="14">
        <v>428937.84</v>
      </c>
      <c r="E6" s="23"/>
      <c r="H6" s="24"/>
      <c r="J6" s="25"/>
    </row>
    <row r="7" spans="1:11" ht="28.5" customHeight="1" thickBot="1" x14ac:dyDescent="0.2">
      <c r="A7" s="73"/>
      <c r="B7" s="26" t="s">
        <v>20</v>
      </c>
      <c r="C7" s="80"/>
      <c r="D7" s="81"/>
      <c r="E7" s="23"/>
      <c r="H7" s="25"/>
      <c r="J7" s="25"/>
      <c r="K7" s="25"/>
    </row>
    <row r="8" spans="1:11" ht="28.5" customHeight="1" thickBot="1" x14ac:dyDescent="0.2">
      <c r="A8" s="73"/>
      <c r="B8" s="4" t="s">
        <v>11</v>
      </c>
      <c r="C8" s="13">
        <f>C6*C7</f>
        <v>0</v>
      </c>
      <c r="D8" s="13">
        <f>D6*C7</f>
        <v>0</v>
      </c>
      <c r="E8" s="10"/>
    </row>
    <row r="9" spans="1:11" ht="28.5" customHeight="1" thickBot="1" x14ac:dyDescent="0.2">
      <c r="A9" s="72"/>
      <c r="B9" s="4" t="s">
        <v>12</v>
      </c>
      <c r="C9" s="13">
        <f>C8/12</f>
        <v>0</v>
      </c>
      <c r="D9" s="13">
        <f>D8/12</f>
        <v>0</v>
      </c>
      <c r="E9" s="15"/>
    </row>
    <row r="10" spans="1:11" ht="25.5" customHeight="1" thickBot="1" x14ac:dyDescent="0.2">
      <c r="A10" s="27"/>
      <c r="B10" s="82" t="s">
        <v>27</v>
      </c>
      <c r="C10" s="83"/>
      <c r="D10" s="83"/>
      <c r="E10" s="19">
        <f>(C9+D9)*3</f>
        <v>0</v>
      </c>
    </row>
    <row r="11" spans="1:11" ht="24.75" customHeight="1" thickBot="1" x14ac:dyDescent="0.2">
      <c r="A11" s="28" t="s">
        <v>1</v>
      </c>
      <c r="B11" s="16" t="s">
        <v>13</v>
      </c>
      <c r="C11" s="76"/>
      <c r="D11" s="85"/>
      <c r="E11" s="11"/>
      <c r="F11" s="29"/>
      <c r="G11" s="29"/>
      <c r="H11" s="30"/>
    </row>
    <row r="12" spans="1:11" ht="25.5" customHeight="1" thickBot="1" x14ac:dyDescent="0.2">
      <c r="A12" s="31"/>
      <c r="B12" s="78" t="s">
        <v>32</v>
      </c>
      <c r="C12" s="79"/>
      <c r="D12" s="84"/>
      <c r="E12" s="9">
        <f>2*C11*3</f>
        <v>0</v>
      </c>
      <c r="F12" s="29"/>
      <c r="G12" s="29"/>
      <c r="H12" s="30"/>
    </row>
    <row r="13" spans="1:11" ht="28.5" customHeight="1" thickBot="1" x14ac:dyDescent="0.2">
      <c r="A13" s="64" t="s">
        <v>2</v>
      </c>
      <c r="B13" s="6" t="s">
        <v>14</v>
      </c>
      <c r="C13" s="62"/>
      <c r="D13" s="63"/>
      <c r="E13" s="58"/>
      <c r="F13" s="5"/>
      <c r="G13" s="5"/>
      <c r="H13" s="32"/>
    </row>
    <row r="14" spans="1:11" ht="28.5" customHeight="1" thickBot="1" x14ac:dyDescent="0.2">
      <c r="A14" s="65"/>
      <c r="B14" s="7" t="s">
        <v>15</v>
      </c>
      <c r="C14" s="62"/>
      <c r="D14" s="63"/>
      <c r="E14" s="12"/>
      <c r="F14" s="5"/>
      <c r="G14" s="5"/>
      <c r="H14" s="32"/>
    </row>
    <row r="15" spans="1:11" ht="28.5" customHeight="1" thickBot="1" x14ac:dyDescent="0.2">
      <c r="A15" s="65"/>
      <c r="B15" s="7" t="s">
        <v>16</v>
      </c>
      <c r="C15" s="8">
        <v>2</v>
      </c>
      <c r="D15" s="8">
        <v>4</v>
      </c>
      <c r="E15" s="12"/>
      <c r="F15" s="5"/>
      <c r="G15" s="5"/>
      <c r="H15" s="32"/>
    </row>
    <row r="16" spans="1:11" ht="28.5" customHeight="1" thickBot="1" x14ac:dyDescent="0.2">
      <c r="A16" s="66"/>
      <c r="B16" s="7" t="s">
        <v>17</v>
      </c>
      <c r="C16" s="59">
        <f>C13*C14*C15</f>
        <v>0</v>
      </c>
      <c r="D16" s="59">
        <f>D13*D14*D15</f>
        <v>0</v>
      </c>
      <c r="E16" s="23"/>
    </row>
    <row r="17" spans="1:11" ht="25.5" customHeight="1" thickBot="1" x14ac:dyDescent="0.2">
      <c r="A17" s="33"/>
      <c r="B17" s="78" t="s">
        <v>26</v>
      </c>
      <c r="C17" s="79"/>
      <c r="D17" s="84"/>
      <c r="E17" s="19">
        <f>C16+D16</f>
        <v>0</v>
      </c>
    </row>
    <row r="18" spans="1:11" ht="28.5" customHeight="1" thickBot="1" x14ac:dyDescent="0.2">
      <c r="A18" s="34"/>
      <c r="B18" s="88" t="s">
        <v>28</v>
      </c>
      <c r="C18" s="89"/>
      <c r="D18" s="90"/>
      <c r="E18" s="35">
        <f>E5+E9+E12+E17</f>
        <v>0</v>
      </c>
    </row>
    <row r="19" spans="1:11" ht="20.25" customHeight="1" x14ac:dyDescent="0.15">
      <c r="A19" s="36"/>
      <c r="B19" s="37"/>
      <c r="C19" s="92" t="s">
        <v>18</v>
      </c>
      <c r="D19" s="93"/>
      <c r="E19" s="93"/>
    </row>
    <row r="20" spans="1:11" ht="12" thickBot="1" x14ac:dyDescent="0.2">
      <c r="C20" s="38"/>
      <c r="D20" s="38"/>
    </row>
    <row r="21" spans="1:11" ht="27.75" customHeight="1" thickBot="1" x14ac:dyDescent="0.2">
      <c r="A21" s="71" t="s">
        <v>8</v>
      </c>
      <c r="B21" s="39" t="s">
        <v>5</v>
      </c>
      <c r="C21" s="40"/>
      <c r="D21" s="41"/>
      <c r="E21" s="42"/>
    </row>
    <row r="22" spans="1:11" ht="28.5" customHeight="1" thickBot="1" x14ac:dyDescent="0.2">
      <c r="A22" s="65"/>
      <c r="B22" s="39" t="s">
        <v>6</v>
      </c>
      <c r="C22" s="43"/>
      <c r="D22" s="41"/>
      <c r="E22" s="42"/>
    </row>
    <row r="23" spans="1:11" ht="29.25" customHeight="1" thickBot="1" x14ac:dyDescent="0.2">
      <c r="A23" s="66"/>
      <c r="B23" s="39" t="s">
        <v>7</v>
      </c>
      <c r="C23" s="43"/>
      <c r="D23" s="41"/>
      <c r="E23" s="42"/>
    </row>
    <row r="24" spans="1:11" x14ac:dyDescent="0.15">
      <c r="C24" s="38"/>
      <c r="D24" s="38"/>
    </row>
    <row r="25" spans="1:11" x14ac:dyDescent="0.15">
      <c r="B25" s="44"/>
      <c r="C25" s="91"/>
      <c r="D25" s="91"/>
    </row>
    <row r="26" spans="1:11" ht="18.75" x14ac:dyDescent="0.3">
      <c r="A26" s="60" t="s">
        <v>29</v>
      </c>
      <c r="B26" s="86" t="s">
        <v>30</v>
      </c>
      <c r="C26" s="87"/>
      <c r="D26" s="87"/>
      <c r="E26" s="87"/>
      <c r="F26" s="87"/>
      <c r="G26" s="87"/>
    </row>
    <row r="27" spans="1:11" ht="24.75" customHeight="1" x14ac:dyDescent="0.3">
      <c r="A27" s="86" t="s">
        <v>31</v>
      </c>
      <c r="B27" s="87"/>
      <c r="C27" s="87"/>
      <c r="D27" s="87"/>
      <c r="E27" s="61"/>
      <c r="F27" s="61"/>
      <c r="G27" s="61"/>
      <c r="H27" s="47"/>
      <c r="I27" s="20"/>
      <c r="J27" s="20"/>
      <c r="K27" s="20"/>
    </row>
    <row r="28" spans="1:11" x14ac:dyDescent="0.15">
      <c r="A28" s="20"/>
      <c r="B28" s="20"/>
      <c r="C28" s="50"/>
      <c r="D28" s="50"/>
      <c r="E28" s="20"/>
      <c r="F28" s="20"/>
      <c r="G28" s="49"/>
      <c r="H28" s="47"/>
      <c r="I28" s="20"/>
      <c r="J28" s="20"/>
      <c r="K28" s="20"/>
    </row>
    <row r="29" spans="1:11" x14ac:dyDescent="0.15">
      <c r="A29" s="20"/>
      <c r="B29" s="20"/>
      <c r="C29" s="50"/>
      <c r="D29" s="50"/>
      <c r="E29" s="46"/>
      <c r="F29" s="20"/>
      <c r="G29" s="49"/>
      <c r="H29" s="47"/>
      <c r="I29" s="20"/>
      <c r="J29" s="20"/>
      <c r="K29" s="20"/>
    </row>
    <row r="30" spans="1:11" x14ac:dyDescent="0.15">
      <c r="A30" s="20"/>
      <c r="B30" s="45"/>
      <c r="C30" s="50"/>
      <c r="D30" s="50"/>
      <c r="E30" s="46"/>
      <c r="F30" s="20"/>
      <c r="G30" s="49"/>
      <c r="H30" s="47"/>
      <c r="I30" s="20"/>
      <c r="J30" s="20"/>
      <c r="K30" s="20"/>
    </row>
    <row r="31" spans="1:11" x14ac:dyDescent="0.15">
      <c r="A31" s="20"/>
      <c r="B31" s="45"/>
      <c r="C31" s="50"/>
      <c r="D31" s="50"/>
      <c r="E31" s="51"/>
      <c r="F31" s="46"/>
      <c r="G31" s="49"/>
      <c r="H31" s="47"/>
      <c r="I31" s="20"/>
      <c r="J31" s="20"/>
      <c r="K31" s="20"/>
    </row>
    <row r="32" spans="1:11" x14ac:dyDescent="0.15">
      <c r="A32" s="20"/>
      <c r="B32" s="45"/>
      <c r="C32" s="46"/>
      <c r="D32" s="46"/>
      <c r="E32" s="20"/>
      <c r="F32" s="20"/>
      <c r="G32" s="49"/>
      <c r="H32" s="47"/>
      <c r="I32" s="20"/>
      <c r="J32" s="20"/>
      <c r="K32" s="20"/>
    </row>
    <row r="33" spans="1:11" x14ac:dyDescent="0.15">
      <c r="A33" s="20"/>
      <c r="B33" s="20"/>
      <c r="C33" s="46"/>
      <c r="D33" s="46"/>
      <c r="E33" s="46"/>
      <c r="F33" s="20"/>
      <c r="G33" s="49"/>
      <c r="H33" s="47"/>
      <c r="I33" s="20"/>
      <c r="J33" s="20"/>
      <c r="K33" s="20"/>
    </row>
    <row r="34" spans="1:11" x14ac:dyDescent="0.15">
      <c r="A34" s="20"/>
      <c r="B34" s="20"/>
      <c r="C34" s="46"/>
      <c r="D34" s="46"/>
      <c r="E34" s="46"/>
      <c r="F34" s="20"/>
      <c r="G34" s="49"/>
      <c r="H34" s="47"/>
      <c r="I34" s="20"/>
      <c r="J34" s="20"/>
      <c r="K34" s="20"/>
    </row>
    <row r="35" spans="1:11" x14ac:dyDescent="0.15">
      <c r="A35" s="20"/>
      <c r="B35" s="45"/>
      <c r="C35" s="52"/>
      <c r="D35" s="52"/>
      <c r="E35" s="46"/>
      <c r="F35" s="20"/>
      <c r="G35" s="49"/>
      <c r="H35" s="47"/>
      <c r="I35" s="20"/>
      <c r="J35" s="20"/>
      <c r="K35" s="20"/>
    </row>
    <row r="36" spans="1:11" x14ac:dyDescent="0.15">
      <c r="A36" s="20"/>
      <c r="B36" s="45"/>
      <c r="C36" s="50"/>
      <c r="D36" s="50"/>
      <c r="E36" s="52"/>
      <c r="F36" s="46"/>
      <c r="G36" s="49"/>
      <c r="H36" s="47"/>
      <c r="I36" s="20"/>
      <c r="J36" s="20"/>
      <c r="K36" s="20"/>
    </row>
    <row r="37" spans="1:11" x14ac:dyDescent="0.15">
      <c r="A37" s="20"/>
      <c r="B37" s="45"/>
      <c r="C37" s="46"/>
      <c r="D37" s="46"/>
      <c r="E37" s="20"/>
      <c r="F37" s="20"/>
      <c r="G37" s="49"/>
      <c r="H37" s="47"/>
      <c r="I37" s="20"/>
      <c r="J37" s="20"/>
      <c r="K37" s="20"/>
    </row>
    <row r="38" spans="1:11" x14ac:dyDescent="0.15">
      <c r="A38" s="20"/>
      <c r="B38" s="20"/>
      <c r="C38" s="46"/>
      <c r="D38" s="46"/>
      <c r="E38" s="48"/>
      <c r="F38" s="46"/>
      <c r="G38" s="49"/>
      <c r="H38" s="47"/>
      <c r="I38" s="20"/>
      <c r="J38" s="20"/>
      <c r="K38" s="20"/>
    </row>
    <row r="39" spans="1:11" x14ac:dyDescent="0.15">
      <c r="A39" s="20"/>
      <c r="B39" s="20"/>
      <c r="C39" s="46"/>
      <c r="D39" s="46"/>
      <c r="E39" s="46"/>
      <c r="F39" s="20"/>
      <c r="G39" s="47"/>
      <c r="H39" s="47"/>
      <c r="I39" s="20"/>
      <c r="J39" s="20"/>
      <c r="K39" s="20"/>
    </row>
    <row r="40" spans="1:11" x14ac:dyDescent="0.15">
      <c r="A40" s="20"/>
      <c r="B40" s="45"/>
      <c r="C40" s="52"/>
      <c r="D40" s="52"/>
      <c r="E40" s="46"/>
      <c r="F40" s="20"/>
      <c r="G40" s="47"/>
      <c r="H40" s="47"/>
      <c r="I40" s="20"/>
      <c r="J40" s="20"/>
      <c r="K40" s="20"/>
    </row>
    <row r="41" spans="1:11" x14ac:dyDescent="0.15">
      <c r="A41" s="20"/>
      <c r="B41" s="20"/>
      <c r="C41" s="20"/>
      <c r="D41" s="20"/>
      <c r="E41" s="52"/>
      <c r="F41" s="48"/>
      <c r="G41" s="49"/>
      <c r="H41" s="47"/>
      <c r="I41" s="20"/>
      <c r="J41" s="20"/>
      <c r="K41" s="20"/>
    </row>
    <row r="42" spans="1:11" x14ac:dyDescent="0.1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</row>
    <row r="43" spans="1:11" x14ac:dyDescent="0.1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</row>
    <row r="44" spans="1:11" x14ac:dyDescent="0.15">
      <c r="F44" s="53"/>
    </row>
    <row r="45" spans="1:11" x14ac:dyDescent="0.15">
      <c r="F45" s="53"/>
      <c r="G45" s="54"/>
    </row>
    <row r="46" spans="1:11" x14ac:dyDescent="0.15">
      <c r="E46" s="53"/>
      <c r="F46" s="53"/>
    </row>
    <row r="47" spans="1:11" x14ac:dyDescent="0.15">
      <c r="B47" s="55"/>
      <c r="C47" s="55"/>
      <c r="E47" s="53"/>
      <c r="F47" s="53"/>
    </row>
    <row r="48" spans="1:11" x14ac:dyDescent="0.15">
      <c r="B48" s="25"/>
      <c r="C48" s="56"/>
    </row>
    <row r="49" spans="2:3" x14ac:dyDescent="0.15">
      <c r="B49" s="25"/>
      <c r="C49" s="56"/>
    </row>
    <row r="50" spans="2:3" x14ac:dyDescent="0.15">
      <c r="B50" s="25"/>
      <c r="C50" s="56"/>
    </row>
    <row r="51" spans="2:3" x14ac:dyDescent="0.15">
      <c r="B51" s="25"/>
      <c r="C51" s="56"/>
    </row>
    <row r="52" spans="2:3" x14ac:dyDescent="0.15">
      <c r="B52" s="25"/>
      <c r="C52" s="56"/>
    </row>
    <row r="53" spans="2:3" x14ac:dyDescent="0.15">
      <c r="B53" s="25"/>
      <c r="C53" s="56"/>
    </row>
    <row r="54" spans="2:3" x14ac:dyDescent="0.15">
      <c r="B54" s="25"/>
      <c r="C54" s="56"/>
    </row>
    <row r="55" spans="2:3" x14ac:dyDescent="0.15">
      <c r="B55" s="25"/>
      <c r="C55" s="55"/>
    </row>
    <row r="56" spans="2:3" x14ac:dyDescent="0.15">
      <c r="B56" s="25"/>
      <c r="C56" s="56"/>
    </row>
    <row r="57" spans="2:3" x14ac:dyDescent="0.15">
      <c r="B57" s="25"/>
      <c r="C57" s="56"/>
    </row>
    <row r="58" spans="2:3" x14ac:dyDescent="0.15">
      <c r="B58" s="25"/>
      <c r="C58" s="55"/>
    </row>
    <row r="59" spans="2:3" x14ac:dyDescent="0.15">
      <c r="B59" s="25"/>
      <c r="C59" s="56"/>
    </row>
    <row r="60" spans="2:3" x14ac:dyDescent="0.15">
      <c r="B60" s="25"/>
      <c r="C60" s="55"/>
    </row>
    <row r="61" spans="2:3" x14ac:dyDescent="0.15">
      <c r="B61" s="25"/>
      <c r="C61" s="56"/>
    </row>
    <row r="62" spans="2:3" x14ac:dyDescent="0.15">
      <c r="B62" s="57"/>
    </row>
    <row r="63" spans="2:3" x14ac:dyDescent="0.15">
      <c r="B63" s="25"/>
    </row>
    <row r="64" spans="2:3" x14ac:dyDescent="0.15">
      <c r="B64" s="25"/>
    </row>
    <row r="66" spans="2:3" x14ac:dyDescent="0.15">
      <c r="B66" s="25"/>
      <c r="C66" s="56"/>
    </row>
    <row r="67" spans="2:3" x14ac:dyDescent="0.15">
      <c r="B67" s="25"/>
      <c r="C67" s="56"/>
    </row>
    <row r="68" spans="2:3" x14ac:dyDescent="0.15">
      <c r="B68" s="25"/>
      <c r="C68" s="56"/>
    </row>
    <row r="69" spans="2:3" x14ac:dyDescent="0.15">
      <c r="B69" s="25"/>
      <c r="C69" s="55"/>
    </row>
    <row r="70" spans="2:3" x14ac:dyDescent="0.15">
      <c r="B70" s="25"/>
      <c r="C70" s="56"/>
    </row>
    <row r="71" spans="2:3" x14ac:dyDescent="0.15">
      <c r="B71" s="25"/>
      <c r="C71" s="56"/>
    </row>
    <row r="72" spans="2:3" x14ac:dyDescent="0.15">
      <c r="B72" s="25"/>
      <c r="C72" s="56"/>
    </row>
    <row r="73" spans="2:3" x14ac:dyDescent="0.15">
      <c r="B73" s="25"/>
      <c r="C73" s="56"/>
    </row>
    <row r="74" spans="2:3" x14ac:dyDescent="0.15">
      <c r="B74" s="25"/>
      <c r="C74" s="55"/>
    </row>
    <row r="75" spans="2:3" x14ac:dyDescent="0.15">
      <c r="B75" s="25"/>
      <c r="C75" s="56"/>
    </row>
    <row r="76" spans="2:3" x14ac:dyDescent="0.15">
      <c r="B76" s="25"/>
      <c r="C76" s="55"/>
    </row>
    <row r="77" spans="2:3" x14ac:dyDescent="0.15">
      <c r="B77" s="25"/>
      <c r="C77" s="56"/>
    </row>
    <row r="78" spans="2:3" x14ac:dyDescent="0.15">
      <c r="B78" s="25"/>
      <c r="C78" s="56"/>
    </row>
    <row r="79" spans="2:3" x14ac:dyDescent="0.15">
      <c r="B79" s="25"/>
      <c r="C79" s="56"/>
    </row>
    <row r="80" spans="2:3" x14ac:dyDescent="0.15">
      <c r="B80" s="57"/>
    </row>
    <row r="81" spans="2:2" x14ac:dyDescent="0.15">
      <c r="B81" s="25"/>
    </row>
    <row r="82" spans="2:2" x14ac:dyDescent="0.15">
      <c r="B82" s="25"/>
    </row>
  </sheetData>
  <sheetProtection password="9F88" sheet="1" objects="1" scenarios="1"/>
  <mergeCells count="19">
    <mergeCell ref="A27:D27"/>
    <mergeCell ref="B17:D17"/>
    <mergeCell ref="A21:A23"/>
    <mergeCell ref="B18:D18"/>
    <mergeCell ref="C25:D25"/>
    <mergeCell ref="C19:E19"/>
    <mergeCell ref="B26:G26"/>
    <mergeCell ref="A13:A16"/>
    <mergeCell ref="A1:E1"/>
    <mergeCell ref="E3:E4"/>
    <mergeCell ref="A3:A4"/>
    <mergeCell ref="A6:A9"/>
    <mergeCell ref="C3:D3"/>
    <mergeCell ref="C4:D4"/>
    <mergeCell ref="B5:D5"/>
    <mergeCell ref="C7:D7"/>
    <mergeCell ref="B10:D10"/>
    <mergeCell ref="B12:D12"/>
    <mergeCell ref="C11:D11"/>
  </mergeCells>
  <pageMargins left="0.7" right="0.7" top="0.75" bottom="0.75" header="0.3" footer="0.3"/>
  <pageSetup paperSize="9" scale="73" fitToWidth="0" orientation="landscape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Calculation Grid</vt:lpstr>
    </vt:vector>
  </TitlesOfParts>
  <Company>European Maritime Safety Agency (EMSA)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 CUNHA</dc:creator>
  <cp:lastModifiedBy>Patrizia MARRELLA</cp:lastModifiedBy>
  <cp:lastPrinted>2014-09-10T17:06:48Z</cp:lastPrinted>
  <dcterms:created xsi:type="dcterms:W3CDTF">2014-09-05T07:05:08Z</dcterms:created>
  <dcterms:modified xsi:type="dcterms:W3CDTF">2014-09-25T13:28:12Z</dcterms:modified>
</cp:coreProperties>
</file>